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Bibliothèques\Rotary\Commission Fund Raising\Degustation 2015\"/>
    </mc:Choice>
  </mc:AlternateContent>
  <bookViews>
    <workbookView xWindow="0" yWindow="0" windowWidth="20490" windowHeight="8355"/>
  </bookViews>
  <sheets>
    <sheet name="Commande globale" sheetId="3" r:id="rId1"/>
  </sheets>
  <definedNames>
    <definedName name="_xlnm.Print_Area" localSheetId="0">'Commande globale'!$A$1:$K$56</definedName>
  </definedNames>
  <calcPr calcId="152511"/>
</workbook>
</file>

<file path=xl/calcChain.xml><?xml version="1.0" encoding="utf-8"?>
<calcChain xmlns="http://schemas.openxmlformats.org/spreadsheetml/2006/main">
  <c r="K54" i="3" l="1"/>
  <c r="K53" i="3"/>
  <c r="K52" i="3"/>
  <c r="K51" i="3"/>
  <c r="K50" i="3"/>
  <c r="K49" i="3"/>
  <c r="K48" i="3"/>
  <c r="K47" i="3"/>
  <c r="K44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E55" i="3"/>
  <c r="E54" i="3"/>
  <c r="E53" i="3"/>
  <c r="E52" i="3"/>
  <c r="E51" i="3"/>
  <c r="E50" i="3"/>
  <c r="E49" i="3"/>
  <c r="E48" i="3"/>
  <c r="E47" i="3"/>
  <c r="E46" i="3"/>
  <c r="E43" i="3"/>
  <c r="E42" i="3"/>
  <c r="E41" i="3"/>
  <c r="E40" i="3"/>
  <c r="E39" i="3"/>
  <c r="E38" i="3"/>
  <c r="E37" i="3"/>
  <c r="E36" i="3"/>
  <c r="E35" i="3"/>
  <c r="E34" i="3"/>
  <c r="E33" i="3"/>
  <c r="E30" i="3"/>
  <c r="E29" i="3"/>
  <c r="E28" i="3"/>
  <c r="E25" i="3"/>
  <c r="E24" i="3"/>
  <c r="E23" i="3"/>
  <c r="E22" i="3"/>
  <c r="E21" i="3"/>
  <c r="E20" i="3"/>
  <c r="E19" i="3" l="1"/>
  <c r="K55" i="3" s="1"/>
  <c r="E101" i="3" l="1"/>
</calcChain>
</file>

<file path=xl/sharedStrings.xml><?xml version="1.0" encoding="utf-8"?>
<sst xmlns="http://schemas.openxmlformats.org/spreadsheetml/2006/main" count="214" uniqueCount="187">
  <si>
    <t>Foie Gras</t>
  </si>
  <si>
    <t>Prix</t>
  </si>
  <si>
    <t>Qté</t>
  </si>
  <si>
    <t>Total</t>
  </si>
  <si>
    <t>Adresse e-mail :</t>
  </si>
  <si>
    <t>Invité par :</t>
  </si>
  <si>
    <t>Nom :</t>
  </si>
  <si>
    <t>Prénom :</t>
  </si>
  <si>
    <t>Rue :</t>
  </si>
  <si>
    <t>CP :</t>
  </si>
  <si>
    <t>Ville :</t>
  </si>
  <si>
    <t>Tél :</t>
  </si>
  <si>
    <t>Remarques :</t>
  </si>
  <si>
    <t>Adresse de livraison :</t>
  </si>
  <si>
    <t>*Le prix sera adapté au poids réel</t>
  </si>
  <si>
    <t>FG100</t>
  </si>
  <si>
    <t>FG150</t>
  </si>
  <si>
    <t>FG200</t>
  </si>
  <si>
    <t>Fspec</t>
  </si>
  <si>
    <t>SF</t>
  </si>
  <si>
    <t>SBV</t>
  </si>
  <si>
    <t>VB40</t>
  </si>
  <si>
    <t>VB41</t>
  </si>
  <si>
    <t>VB42</t>
  </si>
  <si>
    <t>VB43</t>
  </si>
  <si>
    <t>VB44</t>
  </si>
  <si>
    <t>VB46</t>
  </si>
  <si>
    <t>VR61</t>
  </si>
  <si>
    <t>VR64</t>
  </si>
  <si>
    <t>VR65</t>
  </si>
  <si>
    <t>VR66</t>
  </si>
  <si>
    <t>VR68</t>
  </si>
  <si>
    <t>VR70</t>
  </si>
  <si>
    <t>VR71</t>
  </si>
  <si>
    <t>VR75</t>
  </si>
  <si>
    <t>VR76</t>
  </si>
  <si>
    <t>VR77</t>
  </si>
  <si>
    <t>Article</t>
  </si>
  <si>
    <t>VR79</t>
  </si>
  <si>
    <t>Les vins sont livrables par multiple de 6 bouteilles sauf ceux de plus de 25€</t>
  </si>
  <si>
    <t>Qté*</t>
  </si>
  <si>
    <t>@</t>
  </si>
  <si>
    <t>CAVA "DELAFLOR" Reserva 2011 Brut Nature (Bio-Wine)</t>
  </si>
  <si>
    <t>CHINON 2013 Domaine de la Perriere</t>
  </si>
  <si>
    <t>VCB03</t>
  </si>
  <si>
    <t>VCB05</t>
  </si>
  <si>
    <t>VCB07</t>
  </si>
  <si>
    <t>VCB12</t>
  </si>
  <si>
    <t>VCB13</t>
  </si>
  <si>
    <t>VCR02</t>
  </si>
  <si>
    <t>VCR11</t>
  </si>
  <si>
    <t>TOTAL</t>
  </si>
  <si>
    <t>Vins Blancs en dégustation</t>
  </si>
  <si>
    <t>Vins Blancs hors dégustation</t>
  </si>
  <si>
    <t>Vins Rouges en dégustation</t>
  </si>
  <si>
    <t>Vins Rouges hors dégustation</t>
  </si>
  <si>
    <t>TOTAL :</t>
  </si>
  <si>
    <t>Date :</t>
  </si>
  <si>
    <t>FC40</t>
  </si>
  <si>
    <t>COFFRET GOURMAND Grand luxe</t>
  </si>
  <si>
    <t>Nom facturation</t>
  </si>
  <si>
    <t>Adresse de faturation</t>
  </si>
  <si>
    <t>Adresse de livraison( sur demande) :</t>
  </si>
  <si>
    <t>FMFFarci</t>
  </si>
  <si>
    <t>Fmfum</t>
  </si>
  <si>
    <t>Foignons</t>
  </si>
  <si>
    <t>FPS</t>
  </si>
  <si>
    <t>Pâté de sansonnet (lot de 3X130 gr)</t>
  </si>
  <si>
    <t>H05</t>
  </si>
  <si>
    <t>single 0,50 normal</t>
  </si>
  <si>
    <t>H07</t>
  </si>
  <si>
    <t>single 0,25 limone</t>
  </si>
  <si>
    <t>H08</t>
  </si>
  <si>
    <t>bidon 3L</t>
  </si>
  <si>
    <t>SETHO</t>
  </si>
  <si>
    <t xml:space="preserve">	Assortiment de 6 émiettés de thon</t>
  </si>
  <si>
    <t>SFT</t>
  </si>
  <si>
    <t>SSC</t>
  </si>
  <si>
    <t>Sardines sans arête citron (lot de 5)</t>
  </si>
  <si>
    <t>SSSG</t>
  </si>
  <si>
    <t>Sardines Saint Georges à l’huile d’olive (lot de 5 )</t>
  </si>
  <si>
    <t>STO</t>
  </si>
  <si>
    <t>Sardines tomate olive (lot de 5)</t>
  </si>
  <si>
    <t>GRAND BATEAU 2013 Bordeaux</t>
  </si>
  <si>
    <t>CH MOULIN CARESSE 2014 Montravel Sec</t>
  </si>
  <si>
    <t>DOMAINE DU TARIQUET Classic 2014 Côtes de Gascogne</t>
  </si>
  <si>
    <t>DOM.DU TARIQUET 13/14 1ère Grives - Côtes de Gascogne</t>
  </si>
  <si>
    <t>ZABU 2014 Grillo - Sicilia</t>
  </si>
  <si>
    <t>VB49</t>
  </si>
  <si>
    <t>RIAS BAIXAS 2014 Torres</t>
  </si>
  <si>
    <t>VB50</t>
  </si>
  <si>
    <t>VIÑÀS DE LUJÀN  2014 Chardonnay - Viognier</t>
  </si>
  <si>
    <t>VB51</t>
  </si>
  <si>
    <t>TONEL 46 2014 Torrontes</t>
  </si>
  <si>
    <t>CH LAFONT-MENAUT 2013 Pessac-Léognan</t>
  </si>
  <si>
    <t>SAUTERNES "Marlène" 2011</t>
  </si>
  <si>
    <t>CHABLIS 2014 Domaine Millet</t>
  </si>
  <si>
    <t>SAINT VERAN 13/14 Domaine Sangouard</t>
  </si>
  <si>
    <t>POUILLY FUISSE 2013 Domaine Sangouard</t>
  </si>
  <si>
    <t>VCB16</t>
  </si>
  <si>
    <t>SANCERRE 2014 Domaine Auchere</t>
  </si>
  <si>
    <t>VCB26</t>
  </si>
  <si>
    <t>CHEVERNY 2014 Domaine Huguet</t>
  </si>
  <si>
    <t>VCB27</t>
  </si>
  <si>
    <t>POUILLY FUME 2013 La Chateliere</t>
  </si>
  <si>
    <t>VCB28</t>
  </si>
  <si>
    <t>MACON VERZE "Les Chênes" 2014 Domaine Sangouard</t>
  </si>
  <si>
    <t>VCB29</t>
  </si>
  <si>
    <t>GRAN SASSO 13/14 Alta Quota - Pecorine, Terre di Chieti</t>
  </si>
  <si>
    <t>VCB30</t>
  </si>
  <si>
    <t>VIGNETI DEL VULTURE - Pipoli 2014 Greco Fiano - Basilicata</t>
  </si>
  <si>
    <t>VCB31</t>
  </si>
  <si>
    <t>TERRA NOSTRA "Vermentino" 2013 Corsica</t>
  </si>
  <si>
    <t>SAINT AMOUR 13/14 Domaine des Ravinets</t>
  </si>
  <si>
    <t>LA BASTIDE DAUZAC 2011 Margaux</t>
  </si>
  <si>
    <t>VCR35</t>
  </si>
  <si>
    <t>DOMAINE PRE BARON 2014 Gamay de Touraine (Bio Terra-Vitis)</t>
  </si>
  <si>
    <t>VCR37</t>
  </si>
  <si>
    <t>VCR39</t>
  </si>
  <si>
    <t>ZABU 2013 IL PASSO NERELLO MASCALESE Nero d'Avola</t>
  </si>
  <si>
    <t>VCR40</t>
  </si>
  <si>
    <t>CELESTE Crianza 2012 Torres Ribera del Duero</t>
  </si>
  <si>
    <t>VCR43</t>
  </si>
  <si>
    <t>VCR44</t>
  </si>
  <si>
    <t>CH CROQUE MICHOTTE 2011 St Emilion Gr.Cru Cl.</t>
  </si>
  <si>
    <t>VCR51</t>
  </si>
  <si>
    <t>GEVREY CHAMBERTIN 2012 Dom.Roux</t>
  </si>
  <si>
    <t>VCR52</t>
  </si>
  <si>
    <t>VCR54</t>
  </si>
  <si>
    <t>TERRA NOSTRA "Nielllucciu" 2013 Corsica</t>
  </si>
  <si>
    <t>VCR55</t>
  </si>
  <si>
    <t>CH TOURTEAU CHOLLET 2013 Graves</t>
  </si>
  <si>
    <t>VCR56</t>
  </si>
  <si>
    <t>CH GRAND PEY LESCOURS 2011 Saint-Emilion Grand Cru</t>
  </si>
  <si>
    <t>VCR57</t>
  </si>
  <si>
    <t>CH MAS NEUF 2012 Costières-de-Nîmes</t>
  </si>
  <si>
    <t>VCR58</t>
  </si>
  <si>
    <t>DOMAINE DE LA CLAPIERE 2011 Cuvée Gatefer (Terra-Vitis)</t>
  </si>
  <si>
    <t>VCR59</t>
  </si>
  <si>
    <t>CH LES BERTRANDS 2012 1eres Côtes de Blaye</t>
  </si>
  <si>
    <t>VCR60</t>
  </si>
  <si>
    <t>CH LAFONT MENAUT 2012 Pessac-Léognan</t>
  </si>
  <si>
    <t>VCR61</t>
  </si>
  <si>
    <t>CH LA NEGLY "La Côte" 2011 La Clape</t>
  </si>
  <si>
    <t>GRAND BATEAU 2012 Bordeaux</t>
  </si>
  <si>
    <t>CH CLARE 2012 Graves</t>
  </si>
  <si>
    <t>LE HAUT MEDOC DE LABEGORCE 2011 Haut Médoc</t>
  </si>
  <si>
    <t>CH LA COMMANDERIE 2011 St Estephe Cru Bourgeois</t>
  </si>
  <si>
    <t>BOURG HT.COTES NUITS 2012 Lupé-Chôlet</t>
  </si>
  <si>
    <t>COTES DU RHONE 2014 Roger Perrin</t>
  </si>
  <si>
    <t>LES COURTINES 2014 Carignan vieilles vignes</t>
  </si>
  <si>
    <t>GRAN SASSO 2013 Bella Addormentata - Montepulciano</t>
  </si>
  <si>
    <t>CHIANTI CLASSICO 2013 Nozzole</t>
  </si>
  <si>
    <t>VR82</t>
  </si>
  <si>
    <t>CH DU RAUX 2010 Haut-Médoc Cru Bourgeois Supérieur</t>
  </si>
  <si>
    <t>VR83</t>
  </si>
  <si>
    <t>PAVILLON DE LEOVILLE POYFERRE  2011 Saint-Julien</t>
  </si>
  <si>
    <t>VR84</t>
  </si>
  <si>
    <t>CROZES HERMITAGE 12/12 Les Chenets</t>
  </si>
  <si>
    <t>VR85</t>
  </si>
  <si>
    <t>MERCUREY 2013 "La Perriere"</t>
  </si>
  <si>
    <t>VR86</t>
  </si>
  <si>
    <t>VIÑÀS DE LUJÀN 2014 Malbec - Shiraz</t>
  </si>
  <si>
    <t>VR87</t>
  </si>
  <si>
    <t>VIGNETI DEL VULTURE - Pipoli 2013 Aglianico - Basilicata</t>
  </si>
  <si>
    <t>VR88</t>
  </si>
  <si>
    <t>NOBILE DI MONTEPULCIANO 10/11 Torcalvano</t>
  </si>
  <si>
    <t>CHATEAUNEUF du PAPE 12/13 Roger Perrin Rhône</t>
  </si>
  <si>
    <t>*Les bouteilles sont conditionnées en cartons de 6 x 75 cl.</t>
  </si>
  <si>
    <t>Coffret Cadeau</t>
  </si>
  <si>
    <t>Pour se faire plaisir</t>
  </si>
  <si>
    <t>* Compléter les informations et les quantités souhaitées, sauvegarder le fichier et ensuite le renvoyer à rcbfds@gmail.com</t>
  </si>
  <si>
    <t>pour supprimer la couleur, sélectionner les cellules et supprimer la couleur de remplissage</t>
  </si>
  <si>
    <t>VACQUEYRAS 2014 Domaine du Colombier - (Bio-Wine)</t>
  </si>
  <si>
    <t>Saumon Fumé Traiteur 500gr*</t>
  </si>
  <si>
    <t>Saumon</t>
  </si>
  <si>
    <r>
      <t xml:space="preserve">Saumon Fumé 1 Kg* </t>
    </r>
    <r>
      <rPr>
        <i/>
        <sz val="10"/>
        <color rgb="FF005DAA"/>
        <rFont val="Georgia"/>
        <family val="1"/>
      </rPr>
      <t>(950gr à 1,2 Kg)</t>
    </r>
  </si>
  <si>
    <t>CASA SILVA Carmenère 2013 Valley de Colchagua Chili</t>
  </si>
  <si>
    <t>Foie gras de canard « façon torchon » 100 gr* (2p)</t>
  </si>
  <si>
    <t>Foie gras de canard « façon torchon » 150 gr* (3p)</t>
  </si>
  <si>
    <t>Foie gras de canard « façon torchon » 200 gr* (4p)</t>
  </si>
  <si>
    <t>Magret de canard farci au foie gras d’oie 250 gr*</t>
  </si>
  <si>
    <t>Magret de canard fumé tranché 250 gr</t>
  </si>
  <si>
    <t>Confit d’oignons d’Upigny 135 gr</t>
  </si>
  <si>
    <t>Confit pomme, poire, spéculoos 135 gr</t>
  </si>
  <si>
    <t>Saumon Belle vue nature 1Kg* (700 à 950 gr)</t>
  </si>
  <si>
    <t xml:space="preserve">SAINT NICOLAS DE BOURGUEIL 2014 Domaine de la Cabernelle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</si>
</sst>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-80C]dddd\ d\ mmmm\ yyyy;@"/>
  </numFmts>
  <fonts count="1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Georgia"/>
      <family val="1"/>
    </font>
    <font>
      <sz val="10"/>
      <color theme="1"/>
      <name val="Arial"/>
      <family val="2"/>
    </font>
    <font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14"/>
      <color rgb="FF005DAA"/>
      <name val="Arial Narrow"/>
      <family val="2"/>
    </font>
    <font>
      <b/>
      <sz val="10"/>
      <color rgb="FF005DAA"/>
      <name val="Georgia"/>
      <family val="1"/>
    </font>
    <font>
      <sz val="10"/>
      <color rgb="FF005DAA"/>
      <name val="Arial"/>
      <family val="2"/>
    </font>
    <font>
      <sz val="11"/>
      <color rgb="FF005DAA"/>
      <name val="Arial"/>
      <family val="2"/>
    </font>
    <font>
      <b/>
      <sz val="12"/>
      <color rgb="FF005DAA"/>
      <name val="Arial Narrow"/>
      <family val="2"/>
    </font>
    <font>
      <sz val="10"/>
      <color rgb="FF005DAA"/>
      <name val="Georgia"/>
      <family val="1"/>
    </font>
    <font>
      <sz val="9"/>
      <color rgb="FF005DAA"/>
      <name val="Georgia"/>
      <family val="1"/>
    </font>
    <font>
      <i/>
      <sz val="10"/>
      <color rgb="FF005DAA"/>
      <name val="Georgia"/>
      <family val="1"/>
    </font>
    <font>
      <b/>
      <i/>
      <sz val="10"/>
      <color rgb="FF005DAA"/>
      <name val="Georgia"/>
      <family val="1"/>
    </font>
    <font>
      <i/>
      <sz val="9"/>
      <color rgb="FF005DAA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rgb="FFD9C79E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5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Protection="1"/>
    <xf numFmtId="0" fontId="0" fillId="0" borderId="0" xfId="0" applyProtection="1"/>
    <xf numFmtId="0" fontId="0" fillId="0" borderId="0" xfId="0" applyBorder="1" applyProtection="1"/>
    <xf numFmtId="0" fontId="2" fillId="0" borderId="0" xfId="0" applyFont="1" applyAlignment="1" applyProtection="1">
      <alignment horizontal="right"/>
    </xf>
    <xf numFmtId="44" fontId="3" fillId="0" borderId="0" xfId="2" applyFont="1" applyProtection="1"/>
    <xf numFmtId="0" fontId="4" fillId="0" borderId="0" xfId="0" applyFont="1" applyFill="1" applyAlignment="1" applyProtection="1">
      <alignment horizontal="center" vertical="center" wrapText="1"/>
    </xf>
    <xf numFmtId="43" fontId="5" fillId="0" borderId="0" xfId="1" applyFont="1" applyFill="1" applyAlignment="1" applyProtection="1">
      <alignment horizontal="right" vertical="center" wrapText="1"/>
    </xf>
    <xf numFmtId="43" fontId="5" fillId="0" borderId="0" xfId="1" applyFont="1" applyFill="1" applyAlignment="1" applyProtection="1">
      <alignment horizontal="right" vertical="center" wrapText="1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2" borderId="0" xfId="0" applyFill="1" applyProtection="1"/>
    <xf numFmtId="0" fontId="6" fillId="2" borderId="0" xfId="0" applyFont="1" applyFill="1" applyAlignment="1" applyProtection="1">
      <alignment vertical="center"/>
    </xf>
    <xf numFmtId="164" fontId="7" fillId="0" borderId="0" xfId="0" applyNumberFormat="1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64" fontId="7" fillId="2" borderId="0" xfId="0" applyNumberFormat="1" applyFont="1" applyFill="1" applyAlignment="1" applyProtection="1">
      <alignment horizontal="left" vertical="center"/>
      <protection locked="0"/>
    </xf>
    <xf numFmtId="0" fontId="9" fillId="2" borderId="0" xfId="0" applyFont="1" applyFill="1" applyProtection="1"/>
    <xf numFmtId="0" fontId="7" fillId="2" borderId="7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horizontal="center" vertical="center" wrapText="1"/>
    </xf>
    <xf numFmtId="44" fontId="10" fillId="2" borderId="31" xfId="2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43" fontId="10" fillId="2" borderId="1" xfId="1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7" fillId="2" borderId="34" xfId="0" applyFont="1" applyFill="1" applyBorder="1" applyAlignment="1" applyProtection="1">
      <alignment horizontal="right" vertical="center"/>
    </xf>
    <xf numFmtId="0" fontId="11" fillId="2" borderId="30" xfId="0" applyFont="1" applyFill="1" applyBorder="1" applyAlignment="1" applyProtection="1">
      <alignment horizontal="center" vertical="center"/>
    </xf>
    <xf numFmtId="0" fontId="11" fillId="2" borderId="29" xfId="0" applyFont="1" applyFill="1" applyBorder="1" applyAlignment="1" applyProtection="1">
      <alignment horizontal="left" vertical="center" wrapText="1"/>
    </xf>
    <xf numFmtId="44" fontId="12" fillId="2" borderId="25" xfId="2" applyFont="1" applyFill="1" applyBorder="1" applyAlignment="1" applyProtection="1">
      <alignment horizontal="center" vertical="center" wrapText="1"/>
    </xf>
    <xf numFmtId="0" fontId="11" fillId="0" borderId="25" xfId="0" applyFont="1" applyFill="1" applyBorder="1" applyAlignment="1" applyProtection="1">
      <alignment horizontal="center" vertical="center"/>
      <protection locked="0"/>
    </xf>
    <xf numFmtId="44" fontId="12" fillId="2" borderId="26" xfId="2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right" vertical="center"/>
    </xf>
    <xf numFmtId="0" fontId="11" fillId="2" borderId="22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left" vertical="center" wrapText="1"/>
    </xf>
    <xf numFmtId="44" fontId="12" fillId="2" borderId="7" xfId="2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44" fontId="12" fillId="2" borderId="8" xfId="2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right" vertical="center"/>
    </xf>
    <xf numFmtId="0" fontId="13" fillId="2" borderId="12" xfId="0" applyFont="1" applyFill="1" applyBorder="1" applyAlignment="1" applyProtection="1">
      <alignment horizontal="right" vertical="center"/>
    </xf>
    <xf numFmtId="43" fontId="13" fillId="2" borderId="0" xfId="1" applyFont="1" applyFill="1" applyAlignment="1" applyProtection="1">
      <alignment horizontal="right" vertical="center"/>
    </xf>
    <xf numFmtId="0" fontId="11" fillId="2" borderId="0" xfId="0" applyFont="1" applyFill="1" applyAlignment="1" applyProtection="1">
      <alignment horizontal="center" vertical="center"/>
    </xf>
    <xf numFmtId="43" fontId="14" fillId="2" borderId="0" xfId="1" applyFont="1" applyFill="1" applyAlignment="1" applyProtection="1">
      <alignment horizontal="right" vertical="center"/>
    </xf>
    <xf numFmtId="43" fontId="13" fillId="2" borderId="0" xfId="1" applyFont="1" applyFill="1" applyAlignment="1" applyProtection="1">
      <alignment horizontal="right" vertical="center" wrapText="1"/>
    </xf>
    <xf numFmtId="0" fontId="8" fillId="2" borderId="0" xfId="0" applyFont="1" applyFill="1" applyAlignment="1" applyProtection="1">
      <alignment vertical="center" wrapText="1"/>
    </xf>
    <xf numFmtId="43" fontId="10" fillId="2" borderId="31" xfId="1" applyFont="1" applyFill="1" applyBorder="1" applyAlignment="1" applyProtection="1">
      <alignment horizontal="center" vertical="center" wrapText="1"/>
    </xf>
    <xf numFmtId="44" fontId="10" fillId="2" borderId="1" xfId="2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Protection="1"/>
    <xf numFmtId="0" fontId="11" fillId="0" borderId="25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 applyProtection="1">
      <alignment horizontal="center" vertical="center"/>
    </xf>
    <xf numFmtId="0" fontId="11" fillId="2" borderId="24" xfId="0" applyFont="1" applyFill="1" applyBorder="1" applyAlignment="1" applyProtection="1">
      <alignment horizontal="left" vertical="center" wrapText="1"/>
    </xf>
    <xf numFmtId="44" fontId="12" fillId="2" borderId="15" xfId="2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44" fontId="12" fillId="2" borderId="16" xfId="2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  <xf numFmtId="44" fontId="12" fillId="2" borderId="0" xfId="2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Protection="1"/>
    <xf numFmtId="0" fontId="11" fillId="2" borderId="2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left" vertical="center" wrapText="1"/>
    </xf>
    <xf numFmtId="44" fontId="12" fillId="2" borderId="6" xfId="2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44" fontId="12" fillId="2" borderId="5" xfId="2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0" fillId="2" borderId="33" xfId="0" applyFont="1" applyFill="1" applyBorder="1" applyAlignment="1" applyProtection="1">
      <alignment horizontal="center" vertical="center" wrapText="1"/>
    </xf>
    <xf numFmtId="44" fontId="10" fillId="2" borderId="32" xfId="2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43" fontId="10" fillId="2" borderId="3" xfId="1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1" fillId="2" borderId="20" xfId="0" applyFont="1" applyFill="1" applyBorder="1" applyAlignment="1" applyProtection="1">
      <alignment horizontal="center" vertical="center"/>
    </xf>
    <xf numFmtId="0" fontId="11" fillId="2" borderId="17" xfId="0" applyFont="1" applyFill="1" applyBorder="1" applyAlignment="1" applyProtection="1">
      <alignment horizontal="left" vertical="center" wrapText="1"/>
    </xf>
    <xf numFmtId="44" fontId="12" fillId="2" borderId="1" xfId="2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44" fontId="12" fillId="2" borderId="2" xfId="2" applyFont="1" applyFill="1" applyBorder="1" applyAlignment="1" applyProtection="1">
      <alignment horizontal="center" vertical="center" wrapText="1"/>
    </xf>
    <xf numFmtId="0" fontId="13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right"/>
    </xf>
    <xf numFmtId="44" fontId="10" fillId="2" borderId="0" xfId="2" applyFont="1" applyFill="1" applyProtection="1"/>
    <xf numFmtId="0" fontId="15" fillId="2" borderId="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left" vertical="center"/>
    </xf>
    <xf numFmtId="0" fontId="10" fillId="2" borderId="2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wrapText="1"/>
      <protection locked="0"/>
    </xf>
    <xf numFmtId="0" fontId="11" fillId="0" borderId="34" xfId="0" applyFont="1" applyFill="1" applyBorder="1" applyAlignment="1" applyProtection="1">
      <alignment horizontal="center" vertical="center"/>
      <protection locked="0"/>
    </xf>
    <xf numFmtId="0" fontId="9" fillId="0" borderId="34" xfId="0" applyFont="1" applyFill="1" applyBorder="1" applyAlignment="1" applyProtection="1"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protection locked="0"/>
    </xf>
    <xf numFmtId="0" fontId="9" fillId="0" borderId="11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protection locked="0"/>
    </xf>
    <xf numFmtId="0" fontId="11" fillId="0" borderId="28" xfId="0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 applyProtection="1">
      <protection locked="0"/>
    </xf>
    <xf numFmtId="0" fontId="9" fillId="0" borderId="13" xfId="0" applyFont="1" applyFill="1" applyBorder="1" applyAlignment="1" applyProtection="1">
      <protection locked="0"/>
    </xf>
    <xf numFmtId="0" fontId="11" fillId="0" borderId="37" xfId="0" applyFont="1" applyFill="1" applyBorder="1" applyAlignment="1" applyProtection="1">
      <alignment horizontal="center" vertical="center"/>
      <protection locked="0"/>
    </xf>
    <xf numFmtId="0" fontId="9" fillId="0" borderId="38" xfId="0" applyFont="1" applyFill="1" applyBorder="1" applyAlignment="1" applyProtection="1">
      <protection locked="0"/>
    </xf>
    <xf numFmtId="0" fontId="9" fillId="0" borderId="39" xfId="0" applyFont="1" applyFill="1" applyBorder="1" applyAlignment="1" applyProtection="1">
      <protection locked="0"/>
    </xf>
    <xf numFmtId="0" fontId="9" fillId="0" borderId="35" xfId="0" applyFont="1" applyFill="1" applyBorder="1" applyAlignment="1" applyProtection="1">
      <protection locked="0"/>
    </xf>
    <xf numFmtId="0" fontId="9" fillId="0" borderId="36" xfId="0" applyFont="1" applyFill="1" applyBorder="1" applyAlignment="1" applyProtection="1">
      <protection locked="0"/>
    </xf>
    <xf numFmtId="0" fontId="9" fillId="0" borderId="40" xfId="0" applyFont="1" applyFill="1" applyBorder="1" applyAlignment="1" applyProtection="1">
      <protection locked="0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D9C79E"/>
      <color rgb="FF005D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2621280</xdr:colOff>
      <xdr:row>0</xdr:row>
      <xdr:rowOff>935736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0"/>
          <a:ext cx="2621280" cy="935736"/>
        </a:xfrm>
        <a:prstGeom prst="rect">
          <a:avLst/>
        </a:prstGeom>
        <a:solidFill>
          <a:srgbClr val="D9C79E"/>
        </a:solidFill>
      </xdr:spPr>
    </xdr:pic>
    <xdr:clientData/>
  </xdr:twoCellAnchor>
  <xdr:twoCellAnchor editAs="oneCell">
    <xdr:from>
      <xdr:col>4</xdr:col>
      <xdr:colOff>676275</xdr:colOff>
      <xdr:row>55</xdr:row>
      <xdr:rowOff>28576</xdr:rowOff>
    </xdr:from>
    <xdr:to>
      <xdr:col>6</xdr:col>
      <xdr:colOff>59289</xdr:colOff>
      <xdr:row>55</xdr:row>
      <xdr:rowOff>333376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18040351"/>
          <a:ext cx="325989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C79E"/>
    <pageSetUpPr fitToPage="1"/>
  </sheetPr>
  <dimension ref="A1:K104"/>
  <sheetViews>
    <sheetView tabSelected="1" zoomScaleNormal="100" workbookViewId="0">
      <selection activeCell="B1" sqref="B1"/>
    </sheetView>
  </sheetViews>
  <sheetFormatPr baseColWidth="10" defaultRowHeight="16.5" customHeight="1" x14ac:dyDescent="0.2"/>
  <cols>
    <col min="1" max="1" width="7" style="4" bestFit="1" customWidth="1"/>
    <col min="2" max="2" width="40.625" style="11" customWidth="1"/>
    <col min="3" max="3" width="7.625" style="3" customWidth="1"/>
    <col min="4" max="4" width="4.625" style="3" customWidth="1"/>
    <col min="5" max="5" width="9.625" style="3" customWidth="1"/>
    <col min="6" max="6" width="2.75" style="4" customWidth="1"/>
    <col min="7" max="7" width="7" style="4" bestFit="1" customWidth="1"/>
    <col min="8" max="8" width="40.625" style="4" customWidth="1"/>
    <col min="9" max="9" width="7.625" style="4" customWidth="1"/>
    <col min="10" max="10" width="4.625" style="4" customWidth="1"/>
    <col min="11" max="11" width="9.625" style="4" customWidth="1"/>
    <col min="12" max="12" width="12.875" style="4" bestFit="1" customWidth="1"/>
    <col min="13" max="13" width="11" style="4"/>
    <col min="14" max="14" width="11.125" style="4" customWidth="1"/>
    <col min="15" max="15" width="37.125" style="4" customWidth="1"/>
    <col min="16" max="16" width="21.875" style="4" customWidth="1"/>
    <col min="17" max="17" width="10.625" style="4" customWidth="1"/>
    <col min="18" max="18" width="9.125" style="4" customWidth="1"/>
    <col min="19" max="19" width="12.875" style="4" bestFit="1" customWidth="1"/>
    <col min="20" max="16384" width="11" style="4"/>
  </cols>
  <sheetData>
    <row r="1" spans="1:11" s="12" customFormat="1" ht="79.5" customHeight="1" x14ac:dyDescent="0.2">
      <c r="A1" s="14" t="s">
        <v>57</v>
      </c>
      <c r="B1" s="15"/>
      <c r="C1" s="16"/>
      <c r="D1" s="16"/>
      <c r="E1" s="16"/>
      <c r="F1" s="17"/>
      <c r="G1" s="17"/>
      <c r="H1" s="17"/>
      <c r="I1" s="17"/>
      <c r="J1" s="17"/>
      <c r="K1" s="17"/>
    </row>
    <row r="2" spans="1:11" s="12" customFormat="1" ht="35.25" customHeight="1" thickBot="1" x14ac:dyDescent="0.25">
      <c r="A2" s="14" t="s">
        <v>171</v>
      </c>
      <c r="B2" s="18"/>
      <c r="C2" s="16"/>
      <c r="D2" s="16"/>
      <c r="E2" s="16"/>
      <c r="F2" s="17"/>
      <c r="G2" s="19"/>
      <c r="H2" s="19"/>
      <c r="I2" s="19"/>
      <c r="J2" s="19"/>
      <c r="K2" s="19"/>
    </row>
    <row r="3" spans="1:11" ht="24.95" customHeight="1" thickBot="1" x14ac:dyDescent="0.25">
      <c r="A3" s="19"/>
      <c r="B3" s="20" t="s">
        <v>4</v>
      </c>
      <c r="C3" s="82" t="s">
        <v>41</v>
      </c>
      <c r="D3" s="83"/>
      <c r="E3" s="83"/>
      <c r="F3" s="19"/>
      <c r="G3" s="21" t="s">
        <v>37</v>
      </c>
      <c r="H3" s="22" t="s">
        <v>54</v>
      </c>
      <c r="I3" s="23" t="s">
        <v>1</v>
      </c>
      <c r="J3" s="24" t="s">
        <v>40</v>
      </c>
      <c r="K3" s="25" t="s">
        <v>3</v>
      </c>
    </row>
    <row r="4" spans="1:11" ht="24.95" customHeight="1" thickBot="1" x14ac:dyDescent="0.25">
      <c r="A4" s="19"/>
      <c r="B4" s="26" t="s">
        <v>5</v>
      </c>
      <c r="C4" s="84"/>
      <c r="D4" s="85"/>
      <c r="E4" s="85"/>
      <c r="F4" s="19"/>
      <c r="G4" s="27" t="s">
        <v>49</v>
      </c>
      <c r="H4" s="28" t="s">
        <v>113</v>
      </c>
      <c r="I4" s="29">
        <v>10.6</v>
      </c>
      <c r="J4" s="30"/>
      <c r="K4" s="31">
        <f t="shared" ref="K4:K21" si="0">I4*J4</f>
        <v>0</v>
      </c>
    </row>
    <row r="5" spans="1:11" ht="24.95" customHeight="1" thickTop="1" x14ac:dyDescent="0.2">
      <c r="A5" s="19"/>
      <c r="B5" s="32" t="s">
        <v>6</v>
      </c>
      <c r="C5" s="95"/>
      <c r="D5" s="96"/>
      <c r="E5" s="97"/>
      <c r="F5" s="19"/>
      <c r="G5" s="33" t="s">
        <v>27</v>
      </c>
      <c r="H5" s="34" t="s">
        <v>144</v>
      </c>
      <c r="I5" s="35">
        <v>8.6</v>
      </c>
      <c r="J5" s="36"/>
      <c r="K5" s="37">
        <f t="shared" si="0"/>
        <v>0</v>
      </c>
    </row>
    <row r="6" spans="1:11" ht="24.95" customHeight="1" x14ac:dyDescent="0.2">
      <c r="A6" s="19"/>
      <c r="B6" s="38" t="s">
        <v>7</v>
      </c>
      <c r="C6" s="98"/>
      <c r="D6" s="99"/>
      <c r="E6" s="100"/>
      <c r="F6" s="19"/>
      <c r="G6" s="33" t="s">
        <v>29</v>
      </c>
      <c r="H6" s="34" t="s">
        <v>146</v>
      </c>
      <c r="I6" s="35">
        <v>10</v>
      </c>
      <c r="J6" s="36"/>
      <c r="K6" s="37">
        <f t="shared" si="0"/>
        <v>0</v>
      </c>
    </row>
    <row r="7" spans="1:11" ht="24.95" customHeight="1" x14ac:dyDescent="0.2">
      <c r="A7" s="19"/>
      <c r="B7" s="38" t="s">
        <v>8</v>
      </c>
      <c r="C7" s="86"/>
      <c r="D7" s="87"/>
      <c r="E7" s="88"/>
      <c r="F7" s="19"/>
      <c r="G7" s="33" t="s">
        <v>153</v>
      </c>
      <c r="H7" s="34" t="s">
        <v>154</v>
      </c>
      <c r="I7" s="35">
        <v>12.946999999999999</v>
      </c>
      <c r="J7" s="36"/>
      <c r="K7" s="37">
        <f t="shared" si="0"/>
        <v>0</v>
      </c>
    </row>
    <row r="8" spans="1:11" ht="24.95" customHeight="1" x14ac:dyDescent="0.2">
      <c r="A8" s="19"/>
      <c r="B8" s="38" t="s">
        <v>9</v>
      </c>
      <c r="C8" s="86"/>
      <c r="D8" s="87"/>
      <c r="E8" s="88"/>
      <c r="F8" s="19"/>
      <c r="G8" s="33" t="s">
        <v>30</v>
      </c>
      <c r="H8" s="34" t="s">
        <v>147</v>
      </c>
      <c r="I8" s="35">
        <v>18.500900000000001</v>
      </c>
      <c r="J8" s="36"/>
      <c r="K8" s="37">
        <f t="shared" si="0"/>
        <v>0</v>
      </c>
    </row>
    <row r="9" spans="1:11" ht="24.95" customHeight="1" x14ac:dyDescent="0.2">
      <c r="A9" s="19"/>
      <c r="B9" s="38" t="s">
        <v>10</v>
      </c>
      <c r="C9" s="86"/>
      <c r="D9" s="87"/>
      <c r="E9" s="88"/>
      <c r="F9" s="19"/>
      <c r="G9" s="33" t="s">
        <v>28</v>
      </c>
      <c r="H9" s="34" t="s">
        <v>145</v>
      </c>
      <c r="I9" s="35">
        <v>6.8486000000000002</v>
      </c>
      <c r="J9" s="36"/>
      <c r="K9" s="37">
        <f t="shared" si="0"/>
        <v>0</v>
      </c>
    </row>
    <row r="10" spans="1:11" ht="24.95" customHeight="1" thickBot="1" x14ac:dyDescent="0.25">
      <c r="A10" s="19"/>
      <c r="B10" s="39" t="s">
        <v>11</v>
      </c>
      <c r="C10" s="92"/>
      <c r="D10" s="93"/>
      <c r="E10" s="94"/>
      <c r="F10" s="19"/>
      <c r="G10" s="33" t="s">
        <v>140</v>
      </c>
      <c r="H10" s="34" t="s">
        <v>141</v>
      </c>
      <c r="I10" s="35">
        <v>15.9962</v>
      </c>
      <c r="J10" s="36"/>
      <c r="K10" s="37">
        <f t="shared" si="0"/>
        <v>0</v>
      </c>
    </row>
    <row r="11" spans="1:11" ht="24.95" customHeight="1" thickTop="1" x14ac:dyDescent="0.2">
      <c r="A11" s="19"/>
      <c r="B11" s="40" t="s">
        <v>60</v>
      </c>
      <c r="C11" s="89"/>
      <c r="D11" s="89"/>
      <c r="E11" s="89"/>
      <c r="F11" s="19"/>
      <c r="G11" s="33" t="s">
        <v>138</v>
      </c>
      <c r="H11" s="34" t="s">
        <v>139</v>
      </c>
      <c r="I11" s="35">
        <v>7</v>
      </c>
      <c r="J11" s="36"/>
      <c r="K11" s="37">
        <f t="shared" si="0"/>
        <v>0</v>
      </c>
    </row>
    <row r="12" spans="1:11" ht="24.95" customHeight="1" x14ac:dyDescent="0.2">
      <c r="A12" s="19"/>
      <c r="B12" s="40" t="s">
        <v>61</v>
      </c>
      <c r="C12" s="89"/>
      <c r="D12" s="89"/>
      <c r="E12" s="89"/>
      <c r="F12" s="19"/>
      <c r="G12" s="33" t="s">
        <v>159</v>
      </c>
      <c r="H12" s="34" t="s">
        <v>160</v>
      </c>
      <c r="I12" s="35">
        <v>17.600000000000001</v>
      </c>
      <c r="J12" s="36"/>
      <c r="K12" s="37">
        <f t="shared" si="0"/>
        <v>0</v>
      </c>
    </row>
    <row r="13" spans="1:11" ht="24.95" customHeight="1" x14ac:dyDescent="0.2">
      <c r="A13" s="19"/>
      <c r="B13" s="41"/>
      <c r="C13" s="89"/>
      <c r="D13" s="89"/>
      <c r="E13" s="89"/>
      <c r="F13" s="19"/>
      <c r="G13" s="33" t="s">
        <v>34</v>
      </c>
      <c r="H13" s="34" t="s">
        <v>150</v>
      </c>
      <c r="I13" s="35">
        <v>5</v>
      </c>
      <c r="J13" s="36"/>
      <c r="K13" s="37">
        <f t="shared" si="0"/>
        <v>0</v>
      </c>
    </row>
    <row r="14" spans="1:11" ht="24.95" customHeight="1" x14ac:dyDescent="0.2">
      <c r="A14" s="19"/>
      <c r="B14" s="42" t="s">
        <v>12</v>
      </c>
      <c r="C14" s="89"/>
      <c r="D14" s="89"/>
      <c r="E14" s="89"/>
      <c r="F14" s="19"/>
      <c r="G14" s="33" t="s">
        <v>115</v>
      </c>
      <c r="H14" s="34" t="s">
        <v>116</v>
      </c>
      <c r="I14" s="35">
        <v>8.5</v>
      </c>
      <c r="J14" s="36"/>
      <c r="K14" s="37">
        <f t="shared" si="0"/>
        <v>0</v>
      </c>
    </row>
    <row r="15" spans="1:11" ht="24.95" customHeight="1" x14ac:dyDescent="0.2">
      <c r="A15" s="19"/>
      <c r="B15" s="41"/>
      <c r="C15" s="89"/>
      <c r="D15" s="89"/>
      <c r="E15" s="89"/>
      <c r="F15" s="19"/>
      <c r="G15" s="33" t="s">
        <v>117</v>
      </c>
      <c r="H15" s="34" t="s">
        <v>167</v>
      </c>
      <c r="I15" s="35">
        <v>23.002099999999999</v>
      </c>
      <c r="J15" s="36"/>
      <c r="K15" s="37">
        <f t="shared" si="0"/>
        <v>0</v>
      </c>
    </row>
    <row r="16" spans="1:11" ht="24.95" customHeight="1" x14ac:dyDescent="0.2">
      <c r="A16" s="19"/>
      <c r="B16" s="43" t="s">
        <v>62</v>
      </c>
      <c r="C16" s="90"/>
      <c r="D16" s="90"/>
      <c r="E16" s="90"/>
      <c r="F16" s="19"/>
      <c r="G16" s="33" t="s">
        <v>157</v>
      </c>
      <c r="H16" s="34" t="s">
        <v>158</v>
      </c>
      <c r="I16" s="35">
        <v>13.552</v>
      </c>
      <c r="J16" s="36"/>
      <c r="K16" s="37">
        <f t="shared" si="0"/>
        <v>0</v>
      </c>
    </row>
    <row r="17" spans="1:11" ht="24.95" customHeight="1" thickBot="1" x14ac:dyDescent="0.25">
      <c r="A17" s="19"/>
      <c r="B17" s="44"/>
      <c r="C17" s="91"/>
      <c r="D17" s="91"/>
      <c r="E17" s="91"/>
      <c r="F17" s="19"/>
      <c r="G17" s="33" t="s">
        <v>118</v>
      </c>
      <c r="H17" s="34" t="s">
        <v>119</v>
      </c>
      <c r="I17" s="35">
        <v>10.502800000000001</v>
      </c>
      <c r="J17" s="36"/>
      <c r="K17" s="37">
        <f t="shared" si="0"/>
        <v>0</v>
      </c>
    </row>
    <row r="18" spans="1:11" s="5" customFormat="1" ht="24.95" customHeight="1" thickBot="1" x14ac:dyDescent="0.25">
      <c r="A18" s="21" t="s">
        <v>37</v>
      </c>
      <c r="B18" s="45" t="s">
        <v>0</v>
      </c>
      <c r="C18" s="46" t="s">
        <v>1</v>
      </c>
      <c r="D18" s="23" t="s">
        <v>2</v>
      </c>
      <c r="E18" s="25" t="s">
        <v>3</v>
      </c>
      <c r="F18" s="47"/>
      <c r="G18" s="33" t="s">
        <v>35</v>
      </c>
      <c r="H18" s="34" t="s">
        <v>151</v>
      </c>
      <c r="I18" s="35">
        <v>6.9454000000000002</v>
      </c>
      <c r="J18" s="36"/>
      <c r="K18" s="37">
        <f t="shared" si="0"/>
        <v>0</v>
      </c>
    </row>
    <row r="19" spans="1:11" ht="24.95" customHeight="1" x14ac:dyDescent="0.2">
      <c r="A19" s="27" t="s">
        <v>15</v>
      </c>
      <c r="B19" s="28" t="s">
        <v>178</v>
      </c>
      <c r="C19" s="29">
        <v>12</v>
      </c>
      <c r="D19" s="48"/>
      <c r="E19" s="31">
        <f>C19*D19</f>
        <v>0</v>
      </c>
      <c r="F19" s="19"/>
      <c r="G19" s="33" t="s">
        <v>165</v>
      </c>
      <c r="H19" s="34" t="s">
        <v>166</v>
      </c>
      <c r="I19" s="35">
        <v>17.895900000000001</v>
      </c>
      <c r="J19" s="36"/>
      <c r="K19" s="37">
        <f t="shared" si="0"/>
        <v>0</v>
      </c>
    </row>
    <row r="20" spans="1:11" ht="24.95" customHeight="1" x14ac:dyDescent="0.2">
      <c r="A20" s="33" t="s">
        <v>16</v>
      </c>
      <c r="B20" s="34" t="s">
        <v>179</v>
      </c>
      <c r="C20" s="35">
        <v>18</v>
      </c>
      <c r="D20" s="49"/>
      <c r="E20" s="37">
        <f t="shared" ref="E20:E25" si="1">C20*D20</f>
        <v>0</v>
      </c>
      <c r="F20" s="19"/>
      <c r="G20" s="33" t="s">
        <v>38</v>
      </c>
      <c r="H20" s="34" t="s">
        <v>177</v>
      </c>
      <c r="I20" s="35">
        <v>9.0023999999999997</v>
      </c>
      <c r="J20" s="36"/>
      <c r="K20" s="37">
        <f t="shared" si="0"/>
        <v>0</v>
      </c>
    </row>
    <row r="21" spans="1:11" ht="24.95" customHeight="1" thickBot="1" x14ac:dyDescent="0.25">
      <c r="A21" s="33" t="s">
        <v>17</v>
      </c>
      <c r="B21" s="34" t="s">
        <v>180</v>
      </c>
      <c r="C21" s="35">
        <v>24</v>
      </c>
      <c r="D21" s="49"/>
      <c r="E21" s="37">
        <f t="shared" si="1"/>
        <v>0</v>
      </c>
      <c r="F21" s="19"/>
      <c r="G21" s="50" t="s">
        <v>161</v>
      </c>
      <c r="H21" s="51" t="s">
        <v>162</v>
      </c>
      <c r="I21" s="52">
        <v>5.5</v>
      </c>
      <c r="J21" s="53"/>
      <c r="K21" s="54">
        <f t="shared" si="0"/>
        <v>0</v>
      </c>
    </row>
    <row r="22" spans="1:11" ht="24.95" customHeight="1" thickBot="1" x14ac:dyDescent="0.25">
      <c r="A22" s="33" t="s">
        <v>63</v>
      </c>
      <c r="B22" s="34" t="s">
        <v>181</v>
      </c>
      <c r="C22" s="35">
        <v>10</v>
      </c>
      <c r="D22" s="49"/>
      <c r="E22" s="37">
        <f t="shared" si="1"/>
        <v>0</v>
      </c>
      <c r="F22" s="19"/>
      <c r="G22" s="55"/>
      <c r="H22" s="56"/>
      <c r="I22" s="57"/>
      <c r="J22" s="55"/>
      <c r="K22" s="57"/>
    </row>
    <row r="23" spans="1:11" ht="24.95" customHeight="1" thickBot="1" x14ac:dyDescent="0.25">
      <c r="A23" s="33" t="s">
        <v>64</v>
      </c>
      <c r="B23" s="34" t="s">
        <v>182</v>
      </c>
      <c r="C23" s="35">
        <v>11.95</v>
      </c>
      <c r="D23" s="49"/>
      <c r="E23" s="37">
        <f t="shared" si="1"/>
        <v>0</v>
      </c>
      <c r="F23" s="19"/>
      <c r="G23" s="21" t="s">
        <v>37</v>
      </c>
      <c r="H23" s="22" t="s">
        <v>55</v>
      </c>
      <c r="I23" s="23" t="s">
        <v>1</v>
      </c>
      <c r="J23" s="24" t="s">
        <v>40</v>
      </c>
      <c r="K23" s="25" t="s">
        <v>3</v>
      </c>
    </row>
    <row r="24" spans="1:11" ht="24.95" customHeight="1" x14ac:dyDescent="0.2">
      <c r="A24" s="33" t="s">
        <v>65</v>
      </c>
      <c r="B24" s="34" t="s">
        <v>183</v>
      </c>
      <c r="C24" s="35">
        <v>5</v>
      </c>
      <c r="D24" s="49"/>
      <c r="E24" s="37">
        <f t="shared" si="1"/>
        <v>0</v>
      </c>
      <c r="F24" s="19"/>
      <c r="G24" s="27" t="s">
        <v>50</v>
      </c>
      <c r="H24" s="28" t="s">
        <v>114</v>
      </c>
      <c r="I24" s="29">
        <v>26.995100000000001</v>
      </c>
      <c r="J24" s="30"/>
      <c r="K24" s="31">
        <f t="shared" ref="K24:K41" si="2">I24*J24</f>
        <v>0</v>
      </c>
    </row>
    <row r="25" spans="1:11" ht="24.95" customHeight="1" thickBot="1" x14ac:dyDescent="0.25">
      <c r="A25" s="50" t="s">
        <v>18</v>
      </c>
      <c r="B25" s="51" t="s">
        <v>184</v>
      </c>
      <c r="C25" s="52">
        <v>5</v>
      </c>
      <c r="D25" s="58"/>
      <c r="E25" s="54">
        <f t="shared" si="1"/>
        <v>0</v>
      </c>
      <c r="F25" s="19"/>
      <c r="G25" s="33" t="s">
        <v>155</v>
      </c>
      <c r="H25" s="34" t="s">
        <v>156</v>
      </c>
      <c r="I25" s="35">
        <v>31.0002</v>
      </c>
      <c r="J25" s="36"/>
      <c r="K25" s="37">
        <f t="shared" si="2"/>
        <v>0</v>
      </c>
    </row>
    <row r="26" spans="1:11" ht="24.95" customHeight="1" thickBot="1" x14ac:dyDescent="0.25">
      <c r="A26" s="19"/>
      <c r="B26" s="16"/>
      <c r="C26" s="59"/>
      <c r="D26" s="59"/>
      <c r="E26" s="59"/>
      <c r="F26" s="19"/>
      <c r="G26" s="33" t="s">
        <v>130</v>
      </c>
      <c r="H26" s="34" t="s">
        <v>131</v>
      </c>
      <c r="I26" s="35">
        <v>8.7483000000000004</v>
      </c>
      <c r="J26" s="36"/>
      <c r="K26" s="37">
        <f t="shared" si="2"/>
        <v>0</v>
      </c>
    </row>
    <row r="27" spans="1:11" ht="24.95" customHeight="1" thickBot="1" x14ac:dyDescent="0.25">
      <c r="A27" s="21" t="s">
        <v>37</v>
      </c>
      <c r="B27" s="81" t="s">
        <v>175</v>
      </c>
      <c r="C27" s="46" t="s">
        <v>1</v>
      </c>
      <c r="D27" s="23" t="s">
        <v>2</v>
      </c>
      <c r="E27" s="25" t="s">
        <v>3</v>
      </c>
      <c r="F27" s="19"/>
      <c r="G27" s="33" t="s">
        <v>123</v>
      </c>
      <c r="H27" s="34" t="s">
        <v>124</v>
      </c>
      <c r="I27" s="35">
        <v>26.995100000000001</v>
      </c>
      <c r="J27" s="36"/>
      <c r="K27" s="37">
        <f t="shared" si="2"/>
        <v>0</v>
      </c>
    </row>
    <row r="28" spans="1:11" ht="24.95" customHeight="1" x14ac:dyDescent="0.2">
      <c r="A28" s="60" t="s">
        <v>19</v>
      </c>
      <c r="B28" s="61" t="s">
        <v>176</v>
      </c>
      <c r="C28" s="62">
        <v>43</v>
      </c>
      <c r="D28" s="63"/>
      <c r="E28" s="64">
        <f t="shared" ref="E28:E30" si="3">C28*D28</f>
        <v>0</v>
      </c>
      <c r="F28" s="19"/>
      <c r="G28" s="33" t="s">
        <v>132</v>
      </c>
      <c r="H28" s="34" t="s">
        <v>133</v>
      </c>
      <c r="I28" s="35">
        <v>17.0489</v>
      </c>
      <c r="J28" s="36"/>
      <c r="K28" s="37">
        <f t="shared" si="2"/>
        <v>0</v>
      </c>
    </row>
    <row r="29" spans="1:11" ht="24.95" customHeight="1" x14ac:dyDescent="0.2">
      <c r="A29" s="33" t="s">
        <v>76</v>
      </c>
      <c r="B29" s="34" t="s">
        <v>174</v>
      </c>
      <c r="C29" s="35">
        <v>25</v>
      </c>
      <c r="D29" s="49"/>
      <c r="E29" s="37">
        <f t="shared" si="3"/>
        <v>0</v>
      </c>
      <c r="F29" s="19"/>
      <c r="G29" s="33" t="s">
        <v>125</v>
      </c>
      <c r="H29" s="34" t="s">
        <v>126</v>
      </c>
      <c r="I29" s="35">
        <v>35.997500000000002</v>
      </c>
      <c r="J29" s="36"/>
      <c r="K29" s="37">
        <f t="shared" si="2"/>
        <v>0</v>
      </c>
    </row>
    <row r="30" spans="1:11" ht="24.95" customHeight="1" thickBot="1" x14ac:dyDescent="0.25">
      <c r="A30" s="50" t="s">
        <v>20</v>
      </c>
      <c r="B30" s="51" t="s">
        <v>185</v>
      </c>
      <c r="C30" s="52">
        <v>43</v>
      </c>
      <c r="D30" s="58"/>
      <c r="E30" s="54">
        <f t="shared" si="3"/>
        <v>0</v>
      </c>
      <c r="F30" s="19"/>
      <c r="G30" s="33" t="s">
        <v>31</v>
      </c>
      <c r="H30" s="34" t="s">
        <v>148</v>
      </c>
      <c r="I30" s="35">
        <v>13.999700000000001</v>
      </c>
      <c r="J30" s="36"/>
      <c r="K30" s="37">
        <f t="shared" si="2"/>
        <v>0</v>
      </c>
    </row>
    <row r="31" spans="1:11" ht="24.95" customHeight="1" thickBot="1" x14ac:dyDescent="0.25">
      <c r="A31" s="55"/>
      <c r="B31" s="80" t="s">
        <v>14</v>
      </c>
      <c r="C31" s="57"/>
      <c r="D31" s="65"/>
      <c r="E31" s="57"/>
      <c r="F31" s="19"/>
      <c r="G31" s="33" t="s">
        <v>136</v>
      </c>
      <c r="H31" s="34" t="s">
        <v>137</v>
      </c>
      <c r="I31" s="35">
        <v>11.6</v>
      </c>
      <c r="J31" s="36"/>
      <c r="K31" s="37">
        <f t="shared" si="2"/>
        <v>0</v>
      </c>
    </row>
    <row r="32" spans="1:11" ht="24.95" customHeight="1" x14ac:dyDescent="0.2">
      <c r="A32" s="66" t="s">
        <v>37</v>
      </c>
      <c r="B32" s="67" t="s">
        <v>52</v>
      </c>
      <c r="C32" s="68" t="s">
        <v>1</v>
      </c>
      <c r="D32" s="69" t="s">
        <v>40</v>
      </c>
      <c r="E32" s="70" t="s">
        <v>3</v>
      </c>
      <c r="F32" s="19"/>
      <c r="G32" s="33" t="s">
        <v>142</v>
      </c>
      <c r="H32" s="34" t="s">
        <v>143</v>
      </c>
      <c r="I32" s="35">
        <v>10.75</v>
      </c>
      <c r="J32" s="36"/>
      <c r="K32" s="37">
        <f t="shared" si="2"/>
        <v>0</v>
      </c>
    </row>
    <row r="33" spans="1:11" ht="24.95" customHeight="1" x14ac:dyDescent="0.2">
      <c r="A33" s="33" t="s">
        <v>21</v>
      </c>
      <c r="B33" s="34" t="s">
        <v>83</v>
      </c>
      <c r="C33" s="35">
        <v>8.6</v>
      </c>
      <c r="D33" s="36"/>
      <c r="E33" s="37">
        <f t="shared" ref="E33:E43" si="4">C33*D33</f>
        <v>0</v>
      </c>
      <c r="F33" s="19"/>
      <c r="G33" s="33" t="s">
        <v>32</v>
      </c>
      <c r="H33" s="34" t="s">
        <v>43</v>
      </c>
      <c r="I33" s="35">
        <v>9</v>
      </c>
      <c r="J33" s="36"/>
      <c r="K33" s="37">
        <f t="shared" si="2"/>
        <v>0</v>
      </c>
    </row>
    <row r="34" spans="1:11" ht="24.95" customHeight="1" x14ac:dyDescent="0.2">
      <c r="A34" s="33" t="s">
        <v>44</v>
      </c>
      <c r="B34" s="34" t="s">
        <v>94</v>
      </c>
      <c r="C34" s="35">
        <v>15.9962</v>
      </c>
      <c r="D34" s="36"/>
      <c r="E34" s="37">
        <f t="shared" si="4"/>
        <v>0</v>
      </c>
      <c r="F34" s="19"/>
      <c r="G34" s="33" t="s">
        <v>122</v>
      </c>
      <c r="H34" s="34" t="s">
        <v>186</v>
      </c>
      <c r="I34" s="35">
        <v>9.3048999999999999</v>
      </c>
      <c r="J34" s="36"/>
      <c r="K34" s="37">
        <f t="shared" si="2"/>
        <v>0</v>
      </c>
    </row>
    <row r="35" spans="1:11" ht="24.95" customHeight="1" x14ac:dyDescent="0.2">
      <c r="A35" s="33" t="s">
        <v>47</v>
      </c>
      <c r="B35" s="34" t="s">
        <v>97</v>
      </c>
      <c r="C35" s="35">
        <v>10.696400000000001</v>
      </c>
      <c r="D35" s="36"/>
      <c r="E35" s="37">
        <f t="shared" si="4"/>
        <v>0</v>
      </c>
      <c r="F35" s="19"/>
      <c r="G35" s="33" t="s">
        <v>33</v>
      </c>
      <c r="H35" s="34" t="s">
        <v>149</v>
      </c>
      <c r="I35" s="35">
        <v>7.9497</v>
      </c>
      <c r="J35" s="36"/>
      <c r="K35" s="37">
        <f t="shared" si="2"/>
        <v>0</v>
      </c>
    </row>
    <row r="36" spans="1:11" ht="24.95" customHeight="1" x14ac:dyDescent="0.2">
      <c r="A36" s="33" t="s">
        <v>22</v>
      </c>
      <c r="B36" s="34" t="s">
        <v>84</v>
      </c>
      <c r="C36" s="35">
        <v>6.7</v>
      </c>
      <c r="D36" s="36"/>
      <c r="E36" s="37">
        <f t="shared" si="4"/>
        <v>0</v>
      </c>
      <c r="F36" s="19"/>
      <c r="G36" s="33" t="s">
        <v>127</v>
      </c>
      <c r="H36" s="34" t="s">
        <v>173</v>
      </c>
      <c r="I36" s="35">
        <v>15.9962</v>
      </c>
      <c r="J36" s="36"/>
      <c r="K36" s="37">
        <f t="shared" si="2"/>
        <v>0</v>
      </c>
    </row>
    <row r="37" spans="1:11" ht="24.95" customHeight="1" x14ac:dyDescent="0.2">
      <c r="A37" s="33" t="s">
        <v>23</v>
      </c>
      <c r="B37" s="34" t="s">
        <v>85</v>
      </c>
      <c r="C37" s="35">
        <v>5.6990999999999996</v>
      </c>
      <c r="D37" s="36"/>
      <c r="E37" s="37">
        <f t="shared" si="4"/>
        <v>0</v>
      </c>
      <c r="F37" s="19"/>
      <c r="G37" s="33" t="s">
        <v>134</v>
      </c>
      <c r="H37" s="34" t="s">
        <v>135</v>
      </c>
      <c r="I37" s="35">
        <v>7.9981</v>
      </c>
      <c r="J37" s="36"/>
      <c r="K37" s="37">
        <f t="shared" si="2"/>
        <v>0</v>
      </c>
    </row>
    <row r="38" spans="1:11" ht="24.95" customHeight="1" x14ac:dyDescent="0.2">
      <c r="A38" s="33" t="s">
        <v>24</v>
      </c>
      <c r="B38" s="34" t="s">
        <v>86</v>
      </c>
      <c r="C38" s="35">
        <v>9.7525999999999993</v>
      </c>
      <c r="D38" s="36"/>
      <c r="E38" s="37">
        <f t="shared" si="4"/>
        <v>0</v>
      </c>
      <c r="F38" s="19"/>
      <c r="G38" s="33" t="s">
        <v>128</v>
      </c>
      <c r="H38" s="34" t="s">
        <v>129</v>
      </c>
      <c r="I38" s="35">
        <v>9.4016999999999999</v>
      </c>
      <c r="J38" s="36"/>
      <c r="K38" s="37">
        <f t="shared" si="2"/>
        <v>0</v>
      </c>
    </row>
    <row r="39" spans="1:11" ht="24.95" customHeight="1" x14ac:dyDescent="0.2">
      <c r="A39" s="33" t="s">
        <v>25</v>
      </c>
      <c r="B39" s="34" t="s">
        <v>87</v>
      </c>
      <c r="C39" s="35">
        <v>6.7518000000000002</v>
      </c>
      <c r="D39" s="36"/>
      <c r="E39" s="37">
        <f t="shared" si="4"/>
        <v>0</v>
      </c>
      <c r="F39" s="19"/>
      <c r="G39" s="33" t="s">
        <v>36</v>
      </c>
      <c r="H39" s="34" t="s">
        <v>152</v>
      </c>
      <c r="I39" s="35">
        <v>17.95</v>
      </c>
      <c r="J39" s="36"/>
      <c r="K39" s="37">
        <f t="shared" si="2"/>
        <v>0</v>
      </c>
    </row>
    <row r="40" spans="1:11" ht="24.95" customHeight="1" x14ac:dyDescent="0.2">
      <c r="A40" s="33" t="s">
        <v>26</v>
      </c>
      <c r="B40" s="34" t="s">
        <v>42</v>
      </c>
      <c r="C40" s="35">
        <v>13.5036</v>
      </c>
      <c r="D40" s="36"/>
      <c r="E40" s="37">
        <f t="shared" si="4"/>
        <v>0</v>
      </c>
      <c r="F40" s="19"/>
      <c r="G40" s="33" t="s">
        <v>163</v>
      </c>
      <c r="H40" s="34" t="s">
        <v>164</v>
      </c>
      <c r="I40" s="35">
        <v>9.0023999999999997</v>
      </c>
      <c r="J40" s="36"/>
      <c r="K40" s="37">
        <f t="shared" si="2"/>
        <v>0</v>
      </c>
    </row>
    <row r="41" spans="1:11" ht="24.95" customHeight="1" thickBot="1" x14ac:dyDescent="0.25">
      <c r="A41" s="33" t="s">
        <v>88</v>
      </c>
      <c r="B41" s="34" t="s">
        <v>89</v>
      </c>
      <c r="C41" s="35">
        <v>11.95</v>
      </c>
      <c r="D41" s="36"/>
      <c r="E41" s="37">
        <f t="shared" si="4"/>
        <v>0</v>
      </c>
      <c r="F41" s="19"/>
      <c r="G41" s="50" t="s">
        <v>120</v>
      </c>
      <c r="H41" s="51" t="s">
        <v>121</v>
      </c>
      <c r="I41" s="52">
        <v>15.9962</v>
      </c>
      <c r="J41" s="53"/>
      <c r="K41" s="54">
        <f t="shared" si="2"/>
        <v>0</v>
      </c>
    </row>
    <row r="42" spans="1:11" ht="24.95" customHeight="1" thickBot="1" x14ac:dyDescent="0.25">
      <c r="A42" s="33" t="s">
        <v>90</v>
      </c>
      <c r="B42" s="34" t="s">
        <v>91</v>
      </c>
      <c r="C42" s="35">
        <v>5.5</v>
      </c>
      <c r="D42" s="36"/>
      <c r="E42" s="37">
        <f t="shared" si="4"/>
        <v>0</v>
      </c>
      <c r="F42" s="19"/>
      <c r="G42" s="19"/>
      <c r="H42" s="59"/>
      <c r="I42" s="59"/>
      <c r="J42" s="59"/>
      <c r="K42" s="59"/>
    </row>
    <row r="43" spans="1:11" ht="24.95" customHeight="1" thickBot="1" x14ac:dyDescent="0.25">
      <c r="A43" s="33" t="s">
        <v>92</v>
      </c>
      <c r="B43" s="34" t="s">
        <v>93</v>
      </c>
      <c r="C43" s="35">
        <v>8.9540000000000006</v>
      </c>
      <c r="D43" s="36"/>
      <c r="E43" s="37">
        <f t="shared" si="4"/>
        <v>0</v>
      </c>
      <c r="F43" s="19"/>
      <c r="G43" s="21" t="s">
        <v>37</v>
      </c>
      <c r="H43" s="22" t="s">
        <v>169</v>
      </c>
      <c r="I43" s="23" t="s">
        <v>1</v>
      </c>
      <c r="J43" s="24" t="s">
        <v>40</v>
      </c>
      <c r="K43" s="25" t="s">
        <v>3</v>
      </c>
    </row>
    <row r="44" spans="1:11" ht="24.95" customHeight="1" thickBot="1" x14ac:dyDescent="0.25">
      <c r="A44" s="55"/>
      <c r="B44" s="56"/>
      <c r="C44" s="57"/>
      <c r="D44" s="55"/>
      <c r="E44" s="57"/>
      <c r="F44" s="19"/>
      <c r="G44" s="71" t="s">
        <v>58</v>
      </c>
      <c r="H44" s="72" t="s">
        <v>59</v>
      </c>
      <c r="I44" s="73">
        <v>40</v>
      </c>
      <c r="J44" s="74"/>
      <c r="K44" s="75">
        <f>I44*J44</f>
        <v>0</v>
      </c>
    </row>
    <row r="45" spans="1:11" ht="24.95" customHeight="1" thickBot="1" x14ac:dyDescent="0.25">
      <c r="A45" s="66" t="s">
        <v>37</v>
      </c>
      <c r="B45" s="67" t="s">
        <v>53</v>
      </c>
      <c r="C45" s="68" t="s">
        <v>1</v>
      </c>
      <c r="D45" s="69" t="s">
        <v>40</v>
      </c>
      <c r="E45" s="70" t="s">
        <v>3</v>
      </c>
      <c r="F45" s="19"/>
      <c r="G45" s="19"/>
      <c r="H45" s="19"/>
      <c r="I45" s="19"/>
      <c r="J45" s="19"/>
      <c r="K45" s="19"/>
    </row>
    <row r="46" spans="1:11" ht="24.95" customHeight="1" thickBot="1" x14ac:dyDescent="0.25">
      <c r="A46" s="33" t="s">
        <v>45</v>
      </c>
      <c r="B46" s="34" t="s">
        <v>95</v>
      </c>
      <c r="C46" s="35">
        <v>12</v>
      </c>
      <c r="D46" s="36"/>
      <c r="E46" s="37">
        <f t="shared" ref="E46:E55" si="5">C46*D46</f>
        <v>0</v>
      </c>
      <c r="F46" s="19"/>
      <c r="G46" s="21" t="s">
        <v>37</v>
      </c>
      <c r="H46" s="22" t="s">
        <v>170</v>
      </c>
      <c r="I46" s="23" t="s">
        <v>1</v>
      </c>
      <c r="J46" s="24" t="s">
        <v>40</v>
      </c>
      <c r="K46" s="25" t="s">
        <v>3</v>
      </c>
    </row>
    <row r="47" spans="1:11" ht="24.95" customHeight="1" x14ac:dyDescent="0.2">
      <c r="A47" s="33" t="s">
        <v>46</v>
      </c>
      <c r="B47" s="34" t="s">
        <v>96</v>
      </c>
      <c r="C47" s="35">
        <v>13.5036</v>
      </c>
      <c r="D47" s="36"/>
      <c r="E47" s="37">
        <f t="shared" si="5"/>
        <v>0</v>
      </c>
      <c r="F47" s="19"/>
      <c r="G47" s="33" t="s">
        <v>66</v>
      </c>
      <c r="H47" s="34" t="s">
        <v>67</v>
      </c>
      <c r="I47" s="35">
        <v>10.5</v>
      </c>
      <c r="J47" s="36"/>
      <c r="K47" s="37">
        <f t="shared" ref="K47:K54" si="6">I47*J47</f>
        <v>0</v>
      </c>
    </row>
    <row r="48" spans="1:11" ht="24.95" customHeight="1" x14ac:dyDescent="0.2">
      <c r="A48" s="33" t="s">
        <v>101</v>
      </c>
      <c r="B48" s="34" t="s">
        <v>102</v>
      </c>
      <c r="C48" s="35">
        <v>8</v>
      </c>
      <c r="D48" s="36"/>
      <c r="E48" s="37">
        <f t="shared" si="5"/>
        <v>0</v>
      </c>
      <c r="F48" s="19"/>
      <c r="G48" s="33" t="s">
        <v>79</v>
      </c>
      <c r="H48" s="34" t="s">
        <v>80</v>
      </c>
      <c r="I48" s="35">
        <v>16</v>
      </c>
      <c r="J48" s="36"/>
      <c r="K48" s="37">
        <f t="shared" si="6"/>
        <v>0</v>
      </c>
    </row>
    <row r="49" spans="1:11" ht="24.95" customHeight="1" x14ac:dyDescent="0.2">
      <c r="A49" s="33" t="s">
        <v>103</v>
      </c>
      <c r="B49" s="34" t="s">
        <v>104</v>
      </c>
      <c r="C49" s="35">
        <v>14.95</v>
      </c>
      <c r="D49" s="36"/>
      <c r="E49" s="37">
        <f t="shared" si="5"/>
        <v>0</v>
      </c>
      <c r="F49" s="19"/>
      <c r="G49" s="33" t="s">
        <v>81</v>
      </c>
      <c r="H49" s="34" t="s">
        <v>82</v>
      </c>
      <c r="I49" s="35">
        <v>18</v>
      </c>
      <c r="J49" s="36"/>
      <c r="K49" s="37">
        <f t="shared" si="6"/>
        <v>0</v>
      </c>
    </row>
    <row r="50" spans="1:11" ht="24.95" customHeight="1" x14ac:dyDescent="0.2">
      <c r="A50" s="33" t="s">
        <v>99</v>
      </c>
      <c r="B50" s="34" t="s">
        <v>100</v>
      </c>
      <c r="C50" s="35">
        <v>12.4993</v>
      </c>
      <c r="D50" s="36"/>
      <c r="E50" s="37">
        <f t="shared" si="5"/>
        <v>0</v>
      </c>
      <c r="F50" s="19"/>
      <c r="G50" s="33" t="s">
        <v>77</v>
      </c>
      <c r="H50" s="34" t="s">
        <v>78</v>
      </c>
      <c r="I50" s="35">
        <v>21</v>
      </c>
      <c r="J50" s="36"/>
      <c r="K50" s="37">
        <f t="shared" si="6"/>
        <v>0</v>
      </c>
    </row>
    <row r="51" spans="1:11" ht="24.95" customHeight="1" x14ac:dyDescent="0.2">
      <c r="A51" s="33" t="s">
        <v>105</v>
      </c>
      <c r="B51" s="34" t="s">
        <v>106</v>
      </c>
      <c r="C51" s="35">
        <v>9.9461999999999993</v>
      </c>
      <c r="D51" s="36"/>
      <c r="E51" s="37">
        <f t="shared" si="5"/>
        <v>0</v>
      </c>
      <c r="F51" s="19"/>
      <c r="G51" s="33" t="s">
        <v>74</v>
      </c>
      <c r="H51" s="34" t="s">
        <v>75</v>
      </c>
      <c r="I51" s="35">
        <v>25</v>
      </c>
      <c r="J51" s="36"/>
      <c r="K51" s="37">
        <f t="shared" si="6"/>
        <v>0</v>
      </c>
    </row>
    <row r="52" spans="1:11" ht="24.95" customHeight="1" x14ac:dyDescent="0.2">
      <c r="A52" s="33" t="s">
        <v>48</v>
      </c>
      <c r="B52" s="34" t="s">
        <v>98</v>
      </c>
      <c r="C52" s="35">
        <v>15.1976</v>
      </c>
      <c r="D52" s="36"/>
      <c r="E52" s="37">
        <f t="shared" si="5"/>
        <v>0</v>
      </c>
      <c r="F52" s="19"/>
      <c r="G52" s="33" t="s">
        <v>70</v>
      </c>
      <c r="H52" s="34" t="s">
        <v>71</v>
      </c>
      <c r="I52" s="35">
        <v>15</v>
      </c>
      <c r="J52" s="36"/>
      <c r="K52" s="37">
        <f t="shared" si="6"/>
        <v>0</v>
      </c>
    </row>
    <row r="53" spans="1:11" ht="24.95" customHeight="1" x14ac:dyDescent="0.2">
      <c r="A53" s="33" t="s">
        <v>111</v>
      </c>
      <c r="B53" s="34" t="s">
        <v>112</v>
      </c>
      <c r="C53" s="35">
        <v>9.4016999999999999</v>
      </c>
      <c r="D53" s="36"/>
      <c r="E53" s="37">
        <f t="shared" si="5"/>
        <v>0</v>
      </c>
      <c r="F53" s="19"/>
      <c r="G53" s="33" t="s">
        <v>68</v>
      </c>
      <c r="H53" s="34" t="s">
        <v>69</v>
      </c>
      <c r="I53" s="35">
        <v>19</v>
      </c>
      <c r="J53" s="36"/>
      <c r="K53" s="37">
        <f t="shared" si="6"/>
        <v>0</v>
      </c>
    </row>
    <row r="54" spans="1:11" ht="24.95" customHeight="1" x14ac:dyDescent="0.2">
      <c r="A54" s="33" t="s">
        <v>107</v>
      </c>
      <c r="B54" s="34" t="s">
        <v>108</v>
      </c>
      <c r="C54" s="35">
        <v>10.502800000000001</v>
      </c>
      <c r="D54" s="36"/>
      <c r="E54" s="37">
        <f t="shared" si="5"/>
        <v>0</v>
      </c>
      <c r="F54" s="19"/>
      <c r="G54" s="33" t="s">
        <v>72</v>
      </c>
      <c r="H54" s="34" t="s">
        <v>73</v>
      </c>
      <c r="I54" s="35">
        <v>69</v>
      </c>
      <c r="J54" s="36"/>
      <c r="K54" s="37">
        <f t="shared" si="6"/>
        <v>0</v>
      </c>
    </row>
    <row r="55" spans="1:11" ht="24.95" customHeight="1" thickBot="1" x14ac:dyDescent="0.3">
      <c r="A55" s="50" t="s">
        <v>109</v>
      </c>
      <c r="B55" s="51" t="s">
        <v>110</v>
      </c>
      <c r="C55" s="52">
        <v>8.5</v>
      </c>
      <c r="D55" s="53"/>
      <c r="E55" s="54">
        <f t="shared" si="5"/>
        <v>0</v>
      </c>
      <c r="F55" s="19"/>
      <c r="G55" s="19"/>
      <c r="H55" s="59"/>
      <c r="I55" s="59"/>
      <c r="J55" s="77" t="s">
        <v>56</v>
      </c>
      <c r="K55" s="78">
        <f>SUM(E19:E55)+SUM(K4:K54)</f>
        <v>0</v>
      </c>
    </row>
    <row r="56" spans="1:11" ht="30" customHeight="1" x14ac:dyDescent="0.2">
      <c r="A56" s="19"/>
      <c r="B56" s="76" t="s">
        <v>168</v>
      </c>
      <c r="C56" s="59"/>
      <c r="D56" s="59"/>
      <c r="E56" s="59"/>
      <c r="F56" s="19"/>
      <c r="G56" s="79" t="s">
        <v>172</v>
      </c>
      <c r="H56" s="13"/>
      <c r="I56" s="13"/>
      <c r="J56" s="13"/>
      <c r="K56" s="13"/>
    </row>
    <row r="57" spans="1:11" ht="30" customHeight="1" x14ac:dyDescent="0.2">
      <c r="H57" s="3"/>
      <c r="I57" s="3"/>
      <c r="J57" s="3"/>
      <c r="K57" s="3"/>
    </row>
    <row r="58" spans="1:11" ht="30" customHeight="1" x14ac:dyDescent="0.2">
      <c r="H58" s="3"/>
      <c r="I58" s="2"/>
      <c r="J58" s="3"/>
      <c r="K58" s="3"/>
    </row>
    <row r="59" spans="1:11" ht="30" customHeight="1" x14ac:dyDescent="0.2"/>
    <row r="62" spans="1:11" ht="30" customHeight="1" x14ac:dyDescent="0.2"/>
    <row r="63" spans="1:11" ht="30" customHeight="1" x14ac:dyDescent="0.2"/>
    <row r="64" spans="1:11" ht="30" customHeight="1" x14ac:dyDescent="0.2"/>
    <row r="65" spans="8:11" ht="30" customHeight="1" x14ac:dyDescent="0.2">
      <c r="H65" s="9"/>
      <c r="I65" s="8"/>
      <c r="J65" s="3"/>
      <c r="K65" s="3"/>
    </row>
    <row r="66" spans="8:11" ht="30" customHeight="1" x14ac:dyDescent="0.2"/>
    <row r="67" spans="8:11" ht="30" customHeight="1" x14ac:dyDescent="0.2"/>
    <row r="68" spans="8:11" ht="30" customHeight="1" x14ac:dyDescent="0.2"/>
    <row r="69" spans="8:11" ht="30" customHeight="1" x14ac:dyDescent="0.2"/>
    <row r="70" spans="8:11" ht="30" customHeight="1" x14ac:dyDescent="0.2"/>
    <row r="71" spans="8:11" ht="30" customHeight="1" x14ac:dyDescent="0.2"/>
    <row r="72" spans="8:11" ht="30" customHeight="1" x14ac:dyDescent="0.2"/>
    <row r="73" spans="8:11" ht="30" customHeight="1" x14ac:dyDescent="0.2"/>
    <row r="74" spans="8:11" ht="30" customHeight="1" x14ac:dyDescent="0.2"/>
    <row r="75" spans="8:11" ht="30" customHeight="1" x14ac:dyDescent="0.2"/>
    <row r="76" spans="8:11" ht="30" customHeight="1" x14ac:dyDescent="0.2"/>
    <row r="77" spans="8:11" ht="30" customHeight="1" x14ac:dyDescent="0.2"/>
    <row r="78" spans="8:11" ht="30" customHeight="1" x14ac:dyDescent="0.2"/>
    <row r="79" spans="8:11" ht="30" customHeight="1" x14ac:dyDescent="0.2"/>
    <row r="80" spans="8:11" ht="30" customHeight="1" x14ac:dyDescent="0.2"/>
    <row r="81" ht="30" customHeight="1" x14ac:dyDescent="0.2"/>
    <row r="82" ht="30" customHeight="1" x14ac:dyDescent="0.2"/>
    <row r="84" ht="30" customHeight="1" x14ac:dyDescent="0.2"/>
    <row r="85" ht="30" customHeight="1" x14ac:dyDescent="0.2"/>
    <row r="87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spans="1:5" ht="30" customHeight="1" x14ac:dyDescent="0.2"/>
    <row r="98" spans="1:5" ht="30" customHeight="1" x14ac:dyDescent="0.2"/>
    <row r="99" spans="1:5" ht="30" customHeight="1" x14ac:dyDescent="0.2"/>
    <row r="100" spans="1:5" ht="30" customHeight="1" x14ac:dyDescent="0.2"/>
    <row r="101" spans="1:5" ht="30" customHeight="1" x14ac:dyDescent="0.2">
      <c r="D101" s="6" t="s">
        <v>51</v>
      </c>
      <c r="E101" s="7">
        <f>SUM(E18:E100)</f>
        <v>0</v>
      </c>
    </row>
    <row r="102" spans="1:5" ht="30" customHeight="1" x14ac:dyDescent="0.2"/>
    <row r="103" spans="1:5" ht="30" customHeight="1" x14ac:dyDescent="0.2">
      <c r="A103" s="1" t="s">
        <v>39</v>
      </c>
      <c r="C103" s="2"/>
    </row>
    <row r="104" spans="1:5" ht="30" customHeight="1" x14ac:dyDescent="0.2">
      <c r="B104" s="10" t="s">
        <v>13</v>
      </c>
      <c r="C104" s="8"/>
    </row>
  </sheetData>
  <sheetProtection sheet="1" objects="1" scenarios="1" formatCells="0"/>
  <mergeCells count="12">
    <mergeCell ref="C14:E15"/>
    <mergeCell ref="C16:E17"/>
    <mergeCell ref="C10:E10"/>
    <mergeCell ref="C5:E5"/>
    <mergeCell ref="C6:E6"/>
    <mergeCell ref="C12:E13"/>
    <mergeCell ref="C11:E11"/>
    <mergeCell ref="C3:E3"/>
    <mergeCell ref="C4:E4"/>
    <mergeCell ref="C7:E7"/>
    <mergeCell ref="C8:E8"/>
    <mergeCell ref="C9:E9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58" orientation="portrait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Commande globale</vt:lpstr>
      <vt:lpstr>'Commande globale'!Zone_d_impression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PIVOT</cp:lastModifiedBy>
  <cp:lastPrinted>2015-11-02T13:33:45Z</cp:lastPrinted>
  <dcterms:created xsi:type="dcterms:W3CDTF">2013-10-14T10:33:48Z</dcterms:created>
  <dcterms:modified xsi:type="dcterms:W3CDTF">2015-11-09T09:49:20Z</dcterms:modified>
</cp:coreProperties>
</file>